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95"/>
  </bookViews>
  <sheets>
    <sheet name="Сорум" sheetId="1" r:id="rId1"/>
  </sheets>
  <definedNames>
    <definedName name="_xlnm.Print_Area" localSheetId="0">Сорум!$A$1:$F$49</definedName>
  </definedNames>
  <calcPr calcId="144525" refMode="R1C1"/>
</workbook>
</file>

<file path=xl/sharedStrings.xml><?xml version="1.0" encoding="utf-8"?>
<sst xmlns="http://schemas.openxmlformats.org/spreadsheetml/2006/main" count="85" uniqueCount="67">
  <si>
    <t xml:space="preserve">Оценка эффективности </t>
  </si>
  <si>
    <t>Муниципальная программа сельского поселения Сорум  «Реализация полномочий органов местного самоуправления на 2017-2023 годы»</t>
  </si>
  <si>
    <t>(наименование муниципальной программы)</t>
  </si>
  <si>
    <t>за 2021 год</t>
  </si>
  <si>
    <t>(отчётный период)</t>
  </si>
  <si>
    <t>1. Оценка результативности муниципальной программы</t>
  </si>
  <si>
    <t>№ п/п</t>
  </si>
  <si>
    <t>Наименование целевых показателей</t>
  </si>
  <si>
    <t>Единица измерения</t>
  </si>
  <si>
    <t xml:space="preserve">Плановое значение показателя </t>
  </si>
  <si>
    <t>Фактическое значение показателя</t>
  </si>
  <si>
    <r>
      <rPr>
        <sz val="11"/>
        <color theme="1"/>
        <rFont val="Times New Roman"/>
        <charset val="204"/>
      </rPr>
      <t>Р</t>
    </r>
    <r>
      <rPr>
        <vertAlign val="subscript"/>
        <sz val="11"/>
        <color theme="1"/>
        <rFont val="Times New Roman"/>
        <charset val="204"/>
      </rPr>
      <t>n</t>
    </r>
  </si>
  <si>
    <t>Доля обеспеченности органов местного самоуправления необходимыми ресурсами для выполнения полномочий и функций, %</t>
  </si>
  <si>
    <t>%</t>
  </si>
  <si>
    <t>Доля муниципальных служащих, прошедших курсы повышения квалификации по программам дополнительного профессионального образования от потребности, %</t>
  </si>
  <si>
    <t xml:space="preserve">Доля муниципальных служащих, прошедших диспансеризацию от потребности, %  </t>
  </si>
  <si>
    <t>Обеспечение выполнения отдельных государственных полномочий, переданных органам местного самоуправления</t>
  </si>
  <si>
    <t>Доля обеспеченности мест общего пользования противопожарным инвентарем, %</t>
  </si>
  <si>
    <t>Сокращение потребления электроэнергии уличного освещения в сельском поселении Сорум, тыс.кВт/ч</t>
  </si>
  <si>
    <t>тыс.кВт/ч</t>
  </si>
  <si>
    <t>Уровень благоустроенности в сельском поселении Сорум, %</t>
  </si>
  <si>
    <t>Доля исполнения обязательств по перечислению взносов для проведения капитального ремонта общего имущества в многоквартирных домах сельского поселения, %</t>
  </si>
  <si>
    <t>Доля обеспеченности муниципальных учреждений культуры необходимыми ресурсами для выполнения полномочий и функций, %</t>
  </si>
  <si>
    <t>Доля обеспеченности муниципальных учреждений физической культуры и спорта необходимыми ресурсами для выполнения полномочий и функций, %</t>
  </si>
  <si>
    <t>Обеспеченность граждан дополнительными мерами социальной поддержки, %</t>
  </si>
  <si>
    <t>чел.</t>
  </si>
  <si>
    <t>Размер резервного фонда администрации сельского поселения Сорум  от первоначально утвержденного общего объема расходов бюджета сельского поселения, %</t>
  </si>
  <si>
    <t>&lt;3</t>
  </si>
  <si>
    <t>Предоставление иных межбюджетных трансфертов органам местного самоуправления Белоярского района на осуществление части полномочий по решению вопросов местного значения, переданных органами местного самоуправления поселения в соответствии с заключенными соглашениями, ежегодно на уровне 100 % от плана.</t>
  </si>
  <si>
    <t>Обеспечение  содержания дорог, от потребности, %</t>
  </si>
  <si>
    <t>Обеспечение деятельности добровольной народной дружины, от потребности %</t>
  </si>
  <si>
    <t>Обеспеченность граждан проживающих в многоквартирных домах услугами по обращению с твердыми коммунальными отходами, на уровне 100%</t>
  </si>
  <si>
    <t>Количество благоустроенных общественных территорий в сельском поселении Сорум, единиц</t>
  </si>
  <si>
    <t>ед.</t>
  </si>
  <si>
    <t>Доля граждан, принявших участие в решении вопросов развития городской среды от общего количества граждан в возрасте от 14 лет, проживающих в муниципальном образовании, на территории которого реализуются проекты по созданию комфортной городской среды, %</t>
  </si>
  <si>
    <t>Количество квадратных метров расселенного аварийного жилищного фонда</t>
  </si>
  <si>
    <t>тыс. м2</t>
  </si>
  <si>
    <t>Количество граждан, расселенных из аварийного жилищного фонда</t>
  </si>
  <si>
    <r>
      <rPr>
        <sz val="11"/>
        <color theme="1"/>
        <rFont val="Times New Roman"/>
        <charset val="204"/>
      </rPr>
      <t xml:space="preserve">Итого   ( </t>
    </r>
    <r>
      <rPr>
        <sz val="12"/>
        <color theme="1"/>
        <rFont val="Times New Roman"/>
        <charset val="204"/>
      </rPr>
      <t>Σ (Рn))</t>
    </r>
  </si>
  <si>
    <t>Общее число  целевых показателей муниципальной программы  (N)</t>
  </si>
  <si>
    <r>
      <rPr>
        <sz val="11"/>
        <color theme="1"/>
        <rFont val="Times New Roman"/>
        <charset val="204"/>
      </rPr>
      <t xml:space="preserve">Индекс результативности муниципальной программы </t>
    </r>
    <r>
      <rPr>
        <sz val="12"/>
        <color theme="1"/>
        <rFont val="Times New Roman"/>
        <charset val="204"/>
      </rPr>
      <t>(I</t>
    </r>
    <r>
      <rPr>
        <vertAlign val="subscript"/>
        <sz val="12"/>
        <color theme="1"/>
        <rFont val="Times New Roman"/>
        <charset val="204"/>
      </rPr>
      <t>р</t>
    </r>
    <r>
      <rPr>
        <sz val="11"/>
        <color theme="1"/>
        <rFont val="Times New Roman"/>
        <charset val="204"/>
      </rPr>
      <t>)</t>
    </r>
  </si>
  <si>
    <t>2. Оценка эффективности расходования бюджетных средств</t>
  </si>
  <si>
    <t>Наименование показателя</t>
  </si>
  <si>
    <t>Объем бюджетных ассигнований (тыс.руб.)</t>
  </si>
  <si>
    <r>
      <rPr>
        <sz val="11"/>
        <color theme="1"/>
        <rFont val="Times New Roman"/>
        <charset val="204"/>
      </rPr>
      <t>Объем финансирования муниципальной программы (</t>
    </r>
    <r>
      <rPr>
        <sz val="12"/>
        <color theme="1"/>
        <rFont val="Times New Roman"/>
        <charset val="204"/>
      </rPr>
      <t>V</t>
    </r>
    <r>
      <rPr>
        <vertAlign val="subscript"/>
        <sz val="12"/>
        <color theme="1"/>
        <rFont val="Times New Roman"/>
        <charset val="204"/>
      </rPr>
      <t>п</t>
    </r>
    <r>
      <rPr>
        <sz val="11"/>
        <color theme="1"/>
        <rFont val="Times New Roman"/>
        <charset val="204"/>
      </rPr>
      <t>)</t>
    </r>
  </si>
  <si>
    <r>
      <rPr>
        <sz val="11"/>
        <color theme="1"/>
        <rFont val="Times New Roman"/>
        <charset val="204"/>
      </rPr>
      <t>Фактически профинансировано (</t>
    </r>
    <r>
      <rPr>
        <sz val="12"/>
        <color theme="1"/>
        <rFont val="Times New Roman"/>
        <charset val="204"/>
      </rPr>
      <t>V</t>
    </r>
    <r>
      <rPr>
        <vertAlign val="subscript"/>
        <sz val="12"/>
        <color theme="1"/>
        <rFont val="Times New Roman"/>
        <charset val="204"/>
      </rPr>
      <t>ф</t>
    </r>
    <r>
      <rPr>
        <sz val="11"/>
        <color theme="1"/>
        <rFont val="Times New Roman"/>
        <charset val="204"/>
      </rPr>
      <t>)</t>
    </r>
  </si>
  <si>
    <r>
      <rPr>
        <sz val="11"/>
        <color theme="1"/>
        <rFont val="Times New Roman"/>
        <charset val="204"/>
      </rPr>
      <t>Объем экономии бюджетных средств (</t>
    </r>
    <r>
      <rPr>
        <sz val="12"/>
        <color theme="1"/>
        <rFont val="Times New Roman"/>
        <charset val="204"/>
      </rPr>
      <t>V</t>
    </r>
    <r>
      <rPr>
        <vertAlign val="subscript"/>
        <sz val="12"/>
        <color theme="1"/>
        <rFont val="Times New Roman"/>
        <charset val="204"/>
      </rPr>
      <t>э</t>
    </r>
    <r>
      <rPr>
        <sz val="12"/>
        <color theme="1"/>
        <rFont val="Times New Roman"/>
        <charset val="204"/>
      </rPr>
      <t>)</t>
    </r>
  </si>
  <si>
    <t>в том числе:</t>
  </si>
  <si>
    <t>3.1.</t>
  </si>
  <si>
    <t>по результатам проведения конкурсных процедур на закупку товаров (работ, услуг)</t>
  </si>
  <si>
    <t>3.2.</t>
  </si>
  <si>
    <t>в результате  исполнении мероприятий без финансирования за счет бюджетных средств</t>
  </si>
  <si>
    <t>3.3.</t>
  </si>
  <si>
    <t>в целях сохранения резервного фонда администрации Белоярского района</t>
  </si>
  <si>
    <t>3.4.</t>
  </si>
  <si>
    <t>объем финансирования заключенных муниципальных контрактов со сроками исполнения в плановом периоде</t>
  </si>
  <si>
    <t>-</t>
  </si>
  <si>
    <t>3.5.</t>
  </si>
  <si>
    <t>объем финансирования  программных мероприятий, неисполненных в связи отсутствием возможности реализации мероприятия в период действия режима повышенной готовности и/или действия ограничительных мер</t>
  </si>
  <si>
    <r>
      <rPr>
        <sz val="11"/>
        <color theme="1"/>
        <rFont val="Times New Roman"/>
        <charset val="204"/>
      </rPr>
      <t>Индекс затрат на реализацию муниципальной программы (</t>
    </r>
    <r>
      <rPr>
        <sz val="12"/>
        <color theme="1"/>
        <rFont val="Times New Roman"/>
        <charset val="204"/>
      </rPr>
      <t>I</t>
    </r>
    <r>
      <rPr>
        <vertAlign val="subscript"/>
        <sz val="12"/>
        <color theme="1"/>
        <rFont val="Times New Roman"/>
        <charset val="204"/>
      </rPr>
      <t>з</t>
    </r>
    <r>
      <rPr>
        <sz val="11"/>
        <color theme="1"/>
        <rFont val="Times New Roman"/>
        <charset val="204"/>
      </rPr>
      <t>)</t>
    </r>
  </si>
  <si>
    <r>
      <rPr>
        <sz val="11"/>
        <color theme="1"/>
        <rFont val="Times New Roman"/>
        <charset val="204"/>
      </rPr>
      <t>Численное значение эффективности реализации муниципальной программы   (</t>
    </r>
    <r>
      <rPr>
        <sz val="12"/>
        <color theme="1"/>
        <rFont val="Times New Roman"/>
        <charset val="204"/>
      </rPr>
      <t>I</t>
    </r>
    <r>
      <rPr>
        <vertAlign val="subscript"/>
        <sz val="12"/>
        <color theme="1"/>
        <rFont val="Times New Roman"/>
        <charset val="204"/>
      </rPr>
      <t>э</t>
    </r>
    <r>
      <rPr>
        <sz val="11"/>
        <color theme="1"/>
        <rFont val="Times New Roman"/>
        <charset val="204"/>
      </rPr>
      <t>)</t>
    </r>
  </si>
  <si>
    <t>Качественная оценка эффективности муниципальной программы</t>
  </si>
  <si>
    <t>Высокоэффективная</t>
  </si>
  <si>
    <t>Выводы и предложения по результатам оценки эффективности:</t>
  </si>
  <si>
    <t xml:space="preserve">В целях контроля, прогноза реализации и своевременного принятия мер по повышению эффективности реализации муниципальной программы сельского поселения Сорум и расходования бюджетных средств в 2021 году проведена оценка эффективности реализации муниципальной программы сельского поселения Сорум «Реализация полномочий органов местного самоуправления на 2017-2023 годы», утвержденной постановлением администрации сельского поселения Сорум от 25 октября 2016 года № 109, в соответствии с Порядком проведения и критерий оценки эффективности реализации муниципальных программ сельского поселения Сорум.                                                                                                                                                                
Для достижения поставленных целей и задач, предусмотренных муниципальной программой, в 2021 году было запланировано выполнение 20 целевых показателей. Результативность их достижения составила 100,0%.
Общий объем средств финансового обеспечения на реализацию муниципальной программы составил 54 914,1 тыс. рублей.
Кассовое исполнение финансирования программы за 2021 год составило 51 952,7 тыс. рублей. Объем экономии бюджетных средств составил 2 961,4 тыс. руб.
Индекс результативности реализации муниципальной программы рассчитывается, как соотношение достигнутых и плановых значений целевых показателей муниципальной программы и составляет 100,0%.
ВЫВОД: После проведенного расчёта общей оценки эффективности муниципальной программы сельского поселения Сорум - муниципальная программа является ВЫСОКОЭФФЕКТИВНОЙ. </t>
  </si>
  <si>
    <t>Глава сельского поселения Сорум</t>
  </si>
  <si>
    <t>М.М. Маковей</t>
  </si>
</sst>
</file>

<file path=xl/styles.xml><?xml version="1.0" encoding="utf-8"?>
<styleSheet xmlns="http://schemas.openxmlformats.org/spreadsheetml/2006/main">
  <numFmts count="7">
    <numFmt numFmtId="176" formatCode="_-* #\.##0.00\ &quot;₽&quot;_-;\-* #\.##0.00\ &quot;₽&quot;_-;_-* \-??\ &quot;₽&quot;_-;_-@_-"/>
    <numFmt numFmtId="177" formatCode="_-* #\.##0\ &quot;₽&quot;_-;\-* #\.##0\ &quot;₽&quot;_-;_-* \-\ &quot;₽&quot;_-;_-@_-"/>
    <numFmt numFmtId="178" formatCode="0.000"/>
    <numFmt numFmtId="179" formatCode="_-* #\.##0.00_-;\-* #\.##0.00_-;_-* &quot;-&quot;??_-;_-@_-"/>
    <numFmt numFmtId="180" formatCode="_-* #\.##0_-;\-* #\.##0_-;_-* &quot;-&quot;_-;_-@_-"/>
    <numFmt numFmtId="181" formatCode="#\ ##0.0"/>
    <numFmt numFmtId="182" formatCode="0.0"/>
  </numFmts>
  <fonts count="32">
    <font>
      <sz val="11"/>
      <color theme="1"/>
      <name val="Calibri"/>
      <charset val="204"/>
      <scheme val="minor"/>
    </font>
    <font>
      <sz val="11"/>
      <color theme="1"/>
      <name val="Times New Roman"/>
      <charset val="204"/>
    </font>
    <font>
      <sz val="12"/>
      <color theme="1"/>
      <name val="Times New Roman"/>
      <charset val="204"/>
    </font>
    <font>
      <b/>
      <u/>
      <sz val="12"/>
      <name val="Times New Roman"/>
      <charset val="204"/>
    </font>
    <font>
      <vertAlign val="subscript"/>
      <sz val="12"/>
      <color theme="1"/>
      <name val="Times New Roman"/>
      <charset val="204"/>
    </font>
    <font>
      <b/>
      <sz val="12"/>
      <color theme="1"/>
      <name val="Times New Roman"/>
      <charset val="204"/>
    </font>
    <font>
      <sz val="10.5"/>
      <name val="Times New Roman"/>
      <charset val="204"/>
    </font>
    <font>
      <i/>
      <sz val="11"/>
      <color theme="1"/>
      <name val="Times New Roman"/>
      <charset val="204"/>
    </font>
    <font>
      <b/>
      <sz val="11"/>
      <color theme="1"/>
      <name val="Times New Roman"/>
      <charset val="204"/>
    </font>
    <font>
      <sz val="10"/>
      <color theme="1"/>
      <name val="Calibri"/>
      <charset val="204"/>
      <scheme val="minor"/>
    </font>
    <font>
      <sz val="12"/>
      <name val="Times New Roman"/>
      <charset val="204"/>
    </font>
    <font>
      <sz val="11"/>
      <color theme="0"/>
      <name val="Calibri"/>
      <charset val="0"/>
      <scheme val="minor"/>
    </font>
    <font>
      <sz val="11"/>
      <color theme="1"/>
      <name val="Calibri"/>
      <charset val="0"/>
      <scheme val="minor"/>
    </font>
    <font>
      <sz val="11"/>
      <color rgb="FF006100"/>
      <name val="Calibri"/>
      <charset val="0"/>
      <scheme val="minor"/>
    </font>
    <font>
      <b/>
      <sz val="11"/>
      <color theme="3"/>
      <name val="Calibri"/>
      <charset val="134"/>
      <scheme val="minor"/>
    </font>
    <font>
      <sz val="11"/>
      <color rgb="FF9C6500"/>
      <name val="Calibri"/>
      <charset val="0"/>
      <scheme val="minor"/>
    </font>
    <font>
      <u/>
      <sz val="11"/>
      <color rgb="FF800080"/>
      <name val="Calibri"/>
      <charset val="0"/>
      <scheme val="minor"/>
    </font>
    <font>
      <b/>
      <sz val="11"/>
      <color rgb="FF3F3F3F"/>
      <name val="Calibri"/>
      <charset val="0"/>
      <scheme val="minor"/>
    </font>
    <font>
      <b/>
      <sz val="11"/>
      <color rgb="FFFFFFFF"/>
      <name val="Calibri"/>
      <charset val="0"/>
      <scheme val="minor"/>
    </font>
    <font>
      <sz val="11"/>
      <color theme="1"/>
      <name val="Calibri"/>
      <charset val="134"/>
      <scheme val="minor"/>
    </font>
    <font>
      <sz val="11"/>
      <color rgb="FFFF0000"/>
      <name val="Calibri"/>
      <charset val="0"/>
      <scheme val="minor"/>
    </font>
    <font>
      <sz val="11"/>
      <color rgb="FF9C0006"/>
      <name val="Calibri"/>
      <charset val="0"/>
      <scheme val="minor"/>
    </font>
    <font>
      <b/>
      <sz val="11"/>
      <color rgb="FFFA7D00"/>
      <name val="Calibri"/>
      <charset val="0"/>
      <scheme val="minor"/>
    </font>
    <font>
      <b/>
      <sz val="11"/>
      <color theme="1"/>
      <name val="Calibri"/>
      <charset val="0"/>
      <scheme val="minor"/>
    </font>
    <font>
      <u/>
      <sz val="11"/>
      <color rgb="FF0000FF"/>
      <name val="Calibri"/>
      <charset val="0"/>
      <scheme val="minor"/>
    </font>
    <font>
      <b/>
      <sz val="18"/>
      <color theme="3"/>
      <name val="Calibri"/>
      <charset val="134"/>
      <scheme val="minor"/>
    </font>
    <font>
      <i/>
      <sz val="11"/>
      <color rgb="FF7F7F7F"/>
      <name val="Calibri"/>
      <charset val="0"/>
      <scheme val="minor"/>
    </font>
    <font>
      <b/>
      <sz val="15"/>
      <color theme="3"/>
      <name val="Calibri"/>
      <charset val="134"/>
      <scheme val="minor"/>
    </font>
    <font>
      <b/>
      <sz val="13"/>
      <color theme="3"/>
      <name val="Calibri"/>
      <charset val="134"/>
      <scheme val="minor"/>
    </font>
    <font>
      <sz val="11"/>
      <color rgb="FF3F3F76"/>
      <name val="Calibri"/>
      <charset val="0"/>
      <scheme val="minor"/>
    </font>
    <font>
      <sz val="11"/>
      <color rgb="FFFA7D00"/>
      <name val="Calibri"/>
      <charset val="0"/>
      <scheme val="minor"/>
    </font>
    <font>
      <vertAlign val="subscript"/>
      <sz val="11"/>
      <color theme="1"/>
      <name val="Times New Roman"/>
      <charset val="204"/>
    </font>
  </fonts>
  <fills count="33">
    <fill>
      <patternFill patternType="none"/>
    </fill>
    <fill>
      <patternFill patternType="gray125"/>
    </fill>
    <fill>
      <patternFill patternType="solid">
        <fgColor theme="7" tint="0.799981688894314"/>
        <bgColor indexed="64"/>
      </patternFill>
    </fill>
    <fill>
      <patternFill patternType="solid">
        <fgColor theme="9" tint="0.399975585192419"/>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rgb="FFC6EFCE"/>
        <bgColor indexed="64"/>
      </patternFill>
    </fill>
    <fill>
      <patternFill patternType="solid">
        <fgColor rgb="FFFFEB9C"/>
        <bgColor indexed="64"/>
      </patternFill>
    </fill>
    <fill>
      <patternFill patternType="solid">
        <fgColor theme="7" tint="0.599993896298105"/>
        <bgColor indexed="64"/>
      </patternFill>
    </fill>
    <fill>
      <patternFill patternType="solid">
        <fgColor rgb="FFF2F2F2"/>
        <bgColor indexed="64"/>
      </patternFill>
    </fill>
    <fill>
      <patternFill patternType="solid">
        <fgColor theme="8" tint="0.599993896298105"/>
        <bgColor indexed="64"/>
      </patternFill>
    </fill>
    <fill>
      <patternFill patternType="solid">
        <fgColor theme="8"/>
        <bgColor indexed="64"/>
      </patternFill>
    </fill>
    <fill>
      <patternFill patternType="solid">
        <fgColor rgb="FFA5A5A5"/>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8" tint="0.799981688894314"/>
        <bgColor indexed="64"/>
      </patternFill>
    </fill>
    <fill>
      <patternFill patternType="solid">
        <fgColor theme="5" tint="0.799981688894314"/>
        <bgColor indexed="64"/>
      </patternFill>
    </fill>
    <fill>
      <patternFill patternType="solid">
        <fgColor theme="9" tint="0.599993896298105"/>
        <bgColor indexed="64"/>
      </patternFill>
    </fill>
    <fill>
      <patternFill patternType="solid">
        <fgColor rgb="FFFFC7CE"/>
        <bgColor indexed="64"/>
      </patternFill>
    </fill>
    <fill>
      <patternFill patternType="solid">
        <fgColor rgb="FFFFFFCC"/>
        <bgColor indexed="64"/>
      </patternFill>
    </fill>
    <fill>
      <patternFill patternType="solid">
        <fgColor theme="6" tint="0.399975585192419"/>
        <bgColor indexed="64"/>
      </patternFill>
    </fill>
    <fill>
      <patternFill patternType="solid">
        <fgColor theme="4" tint="0.399975585192419"/>
        <bgColor indexed="64"/>
      </patternFill>
    </fill>
    <fill>
      <patternFill patternType="solid">
        <fgColor theme="4" tint="0.599993896298105"/>
        <bgColor indexed="64"/>
      </patternFill>
    </fill>
    <fill>
      <patternFill patternType="solid">
        <fgColor rgb="FFFFCC99"/>
        <bgColor indexed="64"/>
      </patternFill>
    </fill>
    <fill>
      <patternFill patternType="solid">
        <fgColor theme="4"/>
        <bgColor indexed="64"/>
      </patternFill>
    </fill>
    <fill>
      <patternFill patternType="solid">
        <fgColor theme="7" tint="0.399975585192419"/>
        <bgColor indexed="64"/>
      </patternFill>
    </fill>
    <fill>
      <patternFill patternType="solid">
        <fgColor theme="6"/>
        <bgColor indexed="64"/>
      </patternFill>
    </fill>
    <fill>
      <patternFill patternType="solid">
        <fgColor theme="5" tint="0.599993896298105"/>
        <bgColor indexed="64"/>
      </patternFill>
    </fill>
    <fill>
      <patternFill patternType="solid">
        <fgColor theme="5"/>
        <bgColor indexed="64"/>
      </patternFill>
    </fill>
    <fill>
      <patternFill patternType="solid">
        <fgColor theme="9" tint="0.799981688894314"/>
        <bgColor indexed="64"/>
      </patternFill>
    </fill>
    <fill>
      <patternFill patternType="solid">
        <fgColor theme="9"/>
        <bgColor indexed="64"/>
      </patternFill>
    </fill>
    <fill>
      <patternFill patternType="solid">
        <fgColor theme="5" tint="0.399975585192419"/>
        <bgColor indexed="64"/>
      </patternFill>
    </fill>
    <fill>
      <patternFill patternType="solid">
        <fgColor theme="7"/>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double">
        <color rgb="FFFF8001"/>
      </bottom>
      <diagonal/>
    </border>
  </borders>
  <cellStyleXfs count="49">
    <xf numFmtId="0" fontId="0" fillId="0" borderId="0"/>
    <xf numFmtId="0" fontId="12" fillId="13" borderId="0" applyNumberFormat="0" applyBorder="0" applyAlignment="0" applyProtection="0">
      <alignment vertical="center"/>
    </xf>
    <xf numFmtId="177" fontId="19" fillId="0" borderId="0" applyFont="0" applyFill="0" applyBorder="0" applyAlignment="0" applyProtection="0">
      <alignment vertical="center"/>
    </xf>
    <xf numFmtId="0" fontId="12" fillId="10" borderId="0" applyNumberFormat="0" applyBorder="0" applyAlignment="0" applyProtection="0">
      <alignment vertical="center"/>
    </xf>
    <xf numFmtId="0" fontId="13" fillId="6" borderId="0" applyNumberFormat="0" applyBorder="0" applyAlignment="0" applyProtection="0">
      <alignment vertical="center"/>
    </xf>
    <xf numFmtId="180" fontId="19" fillId="0" borderId="0" applyFont="0" applyFill="0" applyBorder="0" applyAlignment="0" applyProtection="0">
      <alignment vertical="center"/>
    </xf>
    <xf numFmtId="176" fontId="19" fillId="0" borderId="0" applyFont="0" applyFill="0" applyBorder="0" applyAlignment="0" applyProtection="0">
      <alignment vertical="center"/>
    </xf>
    <xf numFmtId="179" fontId="19" fillId="0" borderId="0" applyFont="0" applyFill="0" applyBorder="0" applyAlignment="0" applyProtection="0">
      <alignment vertical="center"/>
    </xf>
    <xf numFmtId="0" fontId="12" fillId="17" borderId="0" applyNumberFormat="0" applyBorder="0" applyAlignment="0" applyProtection="0">
      <alignment vertical="center"/>
    </xf>
    <xf numFmtId="9" fontId="19" fillId="0" borderId="0" applyFont="0" applyFill="0" applyBorder="0" applyAlignment="0" applyProtection="0">
      <alignment vertical="center"/>
    </xf>
    <xf numFmtId="0" fontId="12" fillId="16" borderId="0" applyNumberFormat="0" applyBorder="0" applyAlignment="0" applyProtection="0">
      <alignment vertical="center"/>
    </xf>
    <xf numFmtId="0" fontId="23" fillId="0" borderId="6" applyNumberFormat="0" applyFill="0" applyAlignment="0" applyProtection="0">
      <alignment vertical="center"/>
    </xf>
    <xf numFmtId="0" fontId="17" fillId="9" borderId="3" applyNumberFormat="0" applyAlignment="0" applyProtection="0">
      <alignment vertical="center"/>
    </xf>
    <xf numFmtId="0" fontId="24" fillId="0" borderId="0" applyNumberFormat="0" applyFill="0" applyBorder="0" applyAlignment="0" applyProtection="0">
      <alignment vertical="center"/>
    </xf>
    <xf numFmtId="0" fontId="12" fillId="8" borderId="0" applyNumberFormat="0" applyBorder="0" applyAlignment="0" applyProtection="0">
      <alignment vertical="center"/>
    </xf>
    <xf numFmtId="0" fontId="16" fillId="0" borderId="0" applyNumberFormat="0" applyFill="0" applyBorder="0" applyAlignment="0" applyProtection="0">
      <alignment vertical="center"/>
    </xf>
    <xf numFmtId="0" fontId="19" fillId="19" borderId="7" applyNumberFormat="0" applyFont="0" applyAlignment="0" applyProtection="0">
      <alignment vertical="center"/>
    </xf>
    <xf numFmtId="0" fontId="20"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8" applyNumberFormat="0" applyFill="0" applyAlignment="0" applyProtection="0">
      <alignment vertical="center"/>
    </xf>
    <xf numFmtId="0" fontId="28" fillId="0" borderId="8" applyNumberFormat="0" applyFill="0" applyAlignment="0" applyProtection="0">
      <alignment vertical="center"/>
    </xf>
    <xf numFmtId="0" fontId="14" fillId="0" borderId="2" applyNumberFormat="0" applyFill="0" applyAlignment="0" applyProtection="0">
      <alignment vertical="center"/>
    </xf>
    <xf numFmtId="0" fontId="14" fillId="0" borderId="0" applyNumberFormat="0" applyFill="0" applyBorder="0" applyAlignment="0" applyProtection="0">
      <alignment vertical="center"/>
    </xf>
    <xf numFmtId="0" fontId="29" fillId="23" borderId="5" applyNumberFormat="0" applyAlignment="0" applyProtection="0">
      <alignment vertical="center"/>
    </xf>
    <xf numFmtId="0" fontId="18" fillId="12" borderId="4" applyNumberFormat="0" applyAlignment="0" applyProtection="0">
      <alignment vertical="center"/>
    </xf>
    <xf numFmtId="0" fontId="22" fillId="9" borderId="5" applyNumberFormat="0" applyAlignment="0" applyProtection="0">
      <alignment vertical="center"/>
    </xf>
    <xf numFmtId="0" fontId="30" fillId="0" borderId="9" applyNumberFormat="0" applyFill="0" applyAlignment="0" applyProtection="0">
      <alignment vertical="center"/>
    </xf>
    <xf numFmtId="0" fontId="21" fillId="18" borderId="0" applyNumberFormat="0" applyBorder="0" applyAlignment="0" applyProtection="0">
      <alignment vertical="center"/>
    </xf>
    <xf numFmtId="0" fontId="11" fillId="11" borderId="0" applyNumberFormat="0" applyBorder="0" applyAlignment="0" applyProtection="0">
      <alignment vertical="center"/>
    </xf>
    <xf numFmtId="0" fontId="15" fillId="7" borderId="0" applyNumberFormat="0" applyBorder="0" applyAlignment="0" applyProtection="0">
      <alignment vertical="center"/>
    </xf>
    <xf numFmtId="0" fontId="11" fillId="24" borderId="0" applyNumberFormat="0" applyBorder="0" applyAlignment="0" applyProtection="0">
      <alignment vertical="center"/>
    </xf>
    <xf numFmtId="0" fontId="12" fillId="5" borderId="0" applyNumberFormat="0" applyBorder="0" applyAlignment="0" applyProtection="0">
      <alignment vertical="center"/>
    </xf>
    <xf numFmtId="0" fontId="12" fillId="22" borderId="0" applyNumberFormat="0" applyBorder="0" applyAlignment="0" applyProtection="0">
      <alignment vertical="center"/>
    </xf>
    <xf numFmtId="0" fontId="12" fillId="15" borderId="0" applyNumberFormat="0" applyBorder="0" applyAlignment="0" applyProtection="0">
      <alignment vertical="center"/>
    </xf>
    <xf numFmtId="0" fontId="11" fillId="21" borderId="0" applyNumberFormat="0" applyBorder="0" applyAlignment="0" applyProtection="0">
      <alignment vertical="center"/>
    </xf>
    <xf numFmtId="0" fontId="11" fillId="28" borderId="0" applyNumberFormat="0" applyBorder="0" applyAlignment="0" applyProtection="0">
      <alignment vertical="center"/>
    </xf>
    <xf numFmtId="0" fontId="12" fillId="27" borderId="0" applyNumberFormat="0" applyBorder="0" applyAlignment="0" applyProtection="0">
      <alignment vertical="center"/>
    </xf>
    <xf numFmtId="0" fontId="12" fillId="29" borderId="0" applyNumberFormat="0" applyBorder="0" applyAlignment="0" applyProtection="0">
      <alignment vertical="center"/>
    </xf>
    <xf numFmtId="0" fontId="11" fillId="31" borderId="0" applyNumberFormat="0" applyBorder="0" applyAlignment="0" applyProtection="0">
      <alignment vertical="center"/>
    </xf>
    <xf numFmtId="0" fontId="11" fillId="26" borderId="0" applyNumberFormat="0" applyBorder="0" applyAlignment="0" applyProtection="0">
      <alignment vertical="center"/>
    </xf>
    <xf numFmtId="0" fontId="12" fillId="4" borderId="0" applyNumberFormat="0" applyBorder="0" applyAlignment="0" applyProtection="0">
      <alignment vertical="center"/>
    </xf>
    <xf numFmtId="0" fontId="11" fillId="20" borderId="0" applyNumberFormat="0" applyBorder="0" applyAlignment="0" applyProtection="0">
      <alignment vertical="center"/>
    </xf>
    <xf numFmtId="0" fontId="11" fillId="32" borderId="0" applyNumberFormat="0" applyBorder="0" applyAlignment="0" applyProtection="0">
      <alignment vertical="center"/>
    </xf>
    <xf numFmtId="0" fontId="12" fillId="2" borderId="0" applyNumberFormat="0" applyBorder="0" applyAlignment="0" applyProtection="0">
      <alignment vertical="center"/>
    </xf>
    <xf numFmtId="0" fontId="11" fillId="25" borderId="0" applyNumberFormat="0" applyBorder="0" applyAlignment="0" applyProtection="0">
      <alignment vertical="center"/>
    </xf>
    <xf numFmtId="0" fontId="11" fillId="14" borderId="0" applyNumberFormat="0" applyBorder="0" applyAlignment="0" applyProtection="0">
      <alignment vertical="center"/>
    </xf>
    <xf numFmtId="0" fontId="11" fillId="30" borderId="0" applyNumberFormat="0" applyBorder="0" applyAlignment="0" applyProtection="0">
      <alignment vertical="center"/>
    </xf>
    <xf numFmtId="0" fontId="11" fillId="3" borderId="0" applyNumberFormat="0" applyBorder="0" applyAlignment="0" applyProtection="0">
      <alignment vertical="center"/>
    </xf>
  </cellStyleXfs>
  <cellXfs count="34">
    <xf numFmtId="0" fontId="0" fillId="0" borderId="0" xfId="0"/>
    <xf numFmtId="0" fontId="0" fillId="0" borderId="0" xfId="0" applyFont="1"/>
    <xf numFmtId="0" fontId="1" fillId="0" borderId="0" xfId="0" applyFont="1"/>
    <xf numFmtId="0" fontId="2" fillId="0" borderId="0" xfId="0" applyFont="1" applyAlignment="1">
      <alignment horizontal="center" vertical="center"/>
    </xf>
    <xf numFmtId="0" fontId="3" fillId="0" borderId="0" xfId="0" applyFont="1" applyAlignment="1">
      <alignment horizontal="center" vertical="center" wrapText="1"/>
    </xf>
    <xf numFmtId="0" fontId="4" fillId="0" borderId="0" xfId="0" applyFont="1" applyAlignment="1">
      <alignment horizontal="center" vertical="center"/>
    </xf>
    <xf numFmtId="0" fontId="5" fillId="0" borderId="0" xfId="0" applyFont="1" applyAlignment="1">
      <alignment horizontal="center" vertical="center"/>
    </xf>
    <xf numFmtId="0" fontId="4" fillId="0" borderId="0" xfId="0" applyFont="1" applyBorder="1" applyAlignment="1">
      <alignment horizontal="center" vertical="center"/>
    </xf>
    <xf numFmtId="0" fontId="1" fillId="2"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Border="1" applyAlignment="1">
      <alignment horizontal="left" vertical="center" wrapText="1"/>
    </xf>
    <xf numFmtId="0" fontId="6" fillId="0" borderId="1" xfId="0" applyFont="1" applyBorder="1" applyAlignment="1">
      <alignment horizontal="left" vertical="center" wrapText="1" shrinkToFit="1"/>
    </xf>
    <xf numFmtId="0" fontId="6" fillId="0" borderId="1" xfId="0" applyFont="1" applyBorder="1" applyAlignment="1">
      <alignment horizontal="center" vertical="center"/>
    </xf>
    <xf numFmtId="1" fontId="6" fillId="0" borderId="1" xfId="0" applyNumberFormat="1" applyFont="1" applyFill="1" applyBorder="1" applyAlignment="1">
      <alignment horizontal="center" vertical="center"/>
    </xf>
    <xf numFmtId="2" fontId="1" fillId="0" borderId="1" xfId="0" applyNumberFormat="1" applyFont="1" applyBorder="1" applyAlignment="1">
      <alignment horizontal="center" vertical="center" wrapText="1"/>
    </xf>
    <xf numFmtId="178" fontId="1" fillId="0" borderId="1" xfId="0" applyNumberFormat="1" applyFont="1" applyBorder="1" applyAlignment="1">
      <alignment horizontal="center" vertical="center" wrapText="1"/>
    </xf>
    <xf numFmtId="0" fontId="1" fillId="0" borderId="1" xfId="0" applyFont="1" applyBorder="1" applyAlignment="1">
      <alignment vertical="center"/>
    </xf>
    <xf numFmtId="0" fontId="1" fillId="0" borderId="1" xfId="0" applyFont="1" applyBorder="1" applyAlignment="1">
      <alignment horizontal="left" vertical="center" wrapText="1"/>
    </xf>
    <xf numFmtId="181" fontId="1" fillId="0" borderId="1" xfId="0" applyNumberFormat="1" applyFont="1" applyBorder="1" applyAlignment="1">
      <alignment horizontal="center" vertical="center" wrapText="1"/>
    </xf>
    <xf numFmtId="0" fontId="1" fillId="0" borderId="1" xfId="0" applyFont="1" applyBorder="1" applyAlignment="1">
      <alignment vertical="center" wrapText="1"/>
    </xf>
    <xf numFmtId="0" fontId="7" fillId="0" borderId="1" xfId="0" applyFont="1" applyBorder="1" applyAlignment="1">
      <alignment vertical="center" wrapText="1"/>
    </xf>
    <xf numFmtId="0" fontId="1" fillId="0" borderId="1" xfId="0" applyFont="1" applyBorder="1" applyAlignment="1">
      <alignment horizontal="right" vertical="center" wrapText="1"/>
    </xf>
    <xf numFmtId="0" fontId="1" fillId="0" borderId="1" xfId="0" applyFont="1" applyFill="1" applyBorder="1" applyAlignment="1">
      <alignment horizontal="left" vertical="center" wrapText="1"/>
    </xf>
    <xf numFmtId="182" fontId="1" fillId="0" borderId="1" xfId="0" applyNumberFormat="1" applyFont="1" applyBorder="1" applyAlignment="1">
      <alignment horizontal="center" vertical="center" wrapText="1"/>
    </xf>
    <xf numFmtId="178" fontId="8" fillId="0" borderId="1" xfId="0" applyNumberFormat="1" applyFont="1" applyBorder="1" applyAlignment="1">
      <alignment horizontal="center" vertical="center"/>
    </xf>
    <xf numFmtId="0" fontId="8" fillId="0" borderId="1" xfId="0" applyFont="1" applyBorder="1" applyAlignment="1">
      <alignment horizontal="center" vertical="center"/>
    </xf>
    <xf numFmtId="0" fontId="9" fillId="0" borderId="0" xfId="0" applyFont="1" applyAlignment="1">
      <alignment vertical="center" wrapText="1"/>
    </xf>
    <xf numFmtId="0" fontId="8" fillId="0" borderId="0" xfId="0" applyFont="1"/>
    <xf numFmtId="0" fontId="10" fillId="0" borderId="0" xfId="0" applyFont="1" applyAlignment="1">
      <alignment horizontal="justify" vertical="center" wrapText="1"/>
    </xf>
    <xf numFmtId="0" fontId="10" fillId="0" borderId="0" xfId="0" applyFont="1" applyAlignment="1">
      <alignment horizontal="justify" vertical="center"/>
    </xf>
    <xf numFmtId="0" fontId="2" fillId="0" borderId="0" xfId="0" applyFont="1"/>
    <xf numFmtId="0" fontId="1" fillId="0" borderId="0" xfId="0" applyFont="1" applyAlignment="1">
      <alignment horizontal="left" vertical="top" wrapText="1"/>
    </xf>
    <xf numFmtId="0" fontId="1" fillId="0" borderId="0" xfId="0" applyFont="1" applyAlignment="1">
      <alignment vertical="top"/>
    </xf>
  </cellXfs>
  <cellStyles count="49">
    <cellStyle name="Обычный" xfId="0" builtinId="0"/>
    <cellStyle name="20% — Акцент3" xfId="1" builtinId="38"/>
    <cellStyle name="Денежный [0]" xfId="2" builtinId="7"/>
    <cellStyle name="40% — Акцент5" xfId="3" builtinId="47"/>
    <cellStyle name="Хороший" xfId="4" builtinId="26"/>
    <cellStyle name="Запятая [0]" xfId="5" builtinId="6"/>
    <cellStyle name="Денежный" xfId="6" builtinId="4"/>
    <cellStyle name="Запятая" xfId="7" builtinId="3"/>
    <cellStyle name="40% — Акцент6" xfId="8" builtinId="51"/>
    <cellStyle name="Процент" xfId="9" builtinId="5"/>
    <cellStyle name="20% — Акцент2" xfId="10" builtinId="34"/>
    <cellStyle name="Итого" xfId="11" builtinId="25"/>
    <cellStyle name="Вывод" xfId="12" builtinId="21"/>
    <cellStyle name="Гиперссылка" xfId="13" builtinId="8"/>
    <cellStyle name="40% — Акцент4" xfId="14" builtinId="43"/>
    <cellStyle name="Открывавшаяся гиперссылка" xfId="15" builtinId="9"/>
    <cellStyle name="Примечание" xfId="16" builtinId="10"/>
    <cellStyle name="Предупреждающий текст" xfId="17" builtinId="11"/>
    <cellStyle name="Заголовок" xfId="18" builtinId="15"/>
    <cellStyle name="Пояснительный текст" xfId="19" builtinId="53"/>
    <cellStyle name="Заголовок 1" xfId="20" builtinId="16"/>
    <cellStyle name="Заголовок 2" xfId="21" builtinId="17"/>
    <cellStyle name="Заголовок 3" xfId="22" builtinId="18"/>
    <cellStyle name="Заголовок 4" xfId="23" builtinId="19"/>
    <cellStyle name="Ввод" xfId="24" builtinId="20"/>
    <cellStyle name="Проверить ячейку" xfId="25" builtinId="23"/>
    <cellStyle name="Вычисление" xfId="26" builtinId="22"/>
    <cellStyle name="Связанная ячейка" xfId="27" builtinId="24"/>
    <cellStyle name="Плохой" xfId="28" builtinId="27"/>
    <cellStyle name="Акцент5" xfId="29" builtinId="45"/>
    <cellStyle name="Нейтральный" xfId="30" builtinId="28"/>
    <cellStyle name="Акцент1" xfId="31" builtinId="29"/>
    <cellStyle name="20% — Акцент1" xfId="32" builtinId="30"/>
    <cellStyle name="40% — Акцент1" xfId="33" builtinId="31"/>
    <cellStyle name="20% — Акцент5" xfId="34" builtinId="46"/>
    <cellStyle name="60% — Акцент1" xfId="35" builtinId="32"/>
    <cellStyle name="Акцент2" xfId="36" builtinId="33"/>
    <cellStyle name="40% — Акцент2" xfId="37" builtinId="35"/>
    <cellStyle name="20% — Акцент6" xfId="38" builtinId="50"/>
    <cellStyle name="60% — Акцент2" xfId="39" builtinId="36"/>
    <cellStyle name="Акцент3" xfId="40" builtinId="37"/>
    <cellStyle name="40% — Акцент3" xfId="41" builtinId="39"/>
    <cellStyle name="60% — Акцент3" xfId="42" builtinId="40"/>
    <cellStyle name="Акцент4" xfId="43" builtinId="41"/>
    <cellStyle name="20% — Акцент4" xfId="44" builtinId="42"/>
    <cellStyle name="60% — Акцент4" xfId="45" builtinId="44"/>
    <cellStyle name="60% — Акцент5" xfId="46" builtinId="48"/>
    <cellStyle name="Акцент6" xfId="47" builtinId="49"/>
    <cellStyle name="60% — Акцент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2:F51"/>
  <sheetViews>
    <sheetView tabSelected="1" view="pageBreakPreview" zoomScale="80" zoomScaleNormal="100" topLeftCell="A38" workbookViewId="0">
      <selection activeCell="A48" sqref="A48:F48"/>
    </sheetView>
  </sheetViews>
  <sheetFormatPr defaultColWidth="9" defaultRowHeight="15" outlineLevelCol="5"/>
  <cols>
    <col min="1" max="1" width="5.28571428571429" customWidth="1"/>
    <col min="2" max="2" width="91.7809523809524" customWidth="1"/>
    <col min="3" max="3" width="11.4285714285714" customWidth="1"/>
    <col min="4" max="4" width="13.5714285714286" customWidth="1"/>
    <col min="5" max="5" width="13.4285714285714" customWidth="1"/>
    <col min="6" max="6" width="29" customWidth="1"/>
  </cols>
  <sheetData>
    <row r="2" ht="15.75" spans="1:6">
      <c r="A2" s="3" t="s">
        <v>0</v>
      </c>
      <c r="B2" s="3"/>
      <c r="C2" s="3"/>
      <c r="D2" s="3"/>
      <c r="E2" s="3"/>
      <c r="F2" s="3"/>
    </row>
    <row r="3" s="1" customFormat="1" ht="40.5" customHeight="1" spans="1:6">
      <c r="A3" s="4" t="s">
        <v>1</v>
      </c>
      <c r="B3" s="4"/>
      <c r="C3" s="4"/>
      <c r="D3" s="4"/>
      <c r="E3" s="4"/>
      <c r="F3" s="4"/>
    </row>
    <row r="4" ht="15.75" customHeight="1" spans="1:6">
      <c r="A4" s="5" t="s">
        <v>2</v>
      </c>
      <c r="B4" s="5"/>
      <c r="C4" s="5"/>
      <c r="D4" s="5"/>
      <c r="E4" s="5"/>
      <c r="F4" s="5"/>
    </row>
    <row r="5" ht="15.75" spans="1:6">
      <c r="A5" s="6" t="s">
        <v>3</v>
      </c>
      <c r="B5" s="6"/>
      <c r="C5" s="6"/>
      <c r="D5" s="6"/>
      <c r="E5" s="6"/>
      <c r="F5" s="6"/>
    </row>
    <row r="6" ht="29" customHeight="1" spans="1:6">
      <c r="A6" s="7" t="s">
        <v>4</v>
      </c>
      <c r="B6" s="7"/>
      <c r="C6" s="7"/>
      <c r="D6" s="7"/>
      <c r="E6" s="7"/>
      <c r="F6" s="7"/>
    </row>
    <row r="7" ht="20.25" customHeight="1" spans="1:6">
      <c r="A7" s="8" t="s">
        <v>5</v>
      </c>
      <c r="B7" s="8"/>
      <c r="C7" s="8"/>
      <c r="D7" s="8"/>
      <c r="E7" s="8"/>
      <c r="F7" s="8"/>
    </row>
    <row r="8" ht="45" spans="1:6">
      <c r="A8" s="9" t="s">
        <v>6</v>
      </c>
      <c r="B8" s="9" t="s">
        <v>7</v>
      </c>
      <c r="C8" s="9" t="s">
        <v>8</v>
      </c>
      <c r="D8" s="9" t="s">
        <v>9</v>
      </c>
      <c r="E8" s="9" t="s">
        <v>10</v>
      </c>
      <c r="F8" s="9" t="s">
        <v>11</v>
      </c>
    </row>
    <row r="9" ht="30" customHeight="1" spans="1:6">
      <c r="A9" s="10">
        <v>1</v>
      </c>
      <c r="B9" s="11" t="s">
        <v>12</v>
      </c>
      <c r="C9" s="10" t="s">
        <v>13</v>
      </c>
      <c r="D9" s="10">
        <v>100</v>
      </c>
      <c r="E9" s="10">
        <v>100</v>
      </c>
      <c r="F9" s="9">
        <f t="shared" ref="F9:F19" si="0">E9/D9</f>
        <v>1</v>
      </c>
    </row>
    <row r="10" ht="27" spans="1:6">
      <c r="A10" s="10">
        <v>2</v>
      </c>
      <c r="B10" s="12" t="s">
        <v>14</v>
      </c>
      <c r="C10" s="13" t="s">
        <v>13</v>
      </c>
      <c r="D10" s="13">
        <v>100</v>
      </c>
      <c r="E10" s="13">
        <v>100</v>
      </c>
      <c r="F10" s="9">
        <f t="shared" si="0"/>
        <v>1</v>
      </c>
    </row>
    <row r="11" ht="16" customHeight="1" spans="1:6">
      <c r="A11" s="10">
        <v>3</v>
      </c>
      <c r="B11" s="12" t="s">
        <v>15</v>
      </c>
      <c r="C11" s="13" t="s">
        <v>13</v>
      </c>
      <c r="D11" s="13">
        <v>100</v>
      </c>
      <c r="E11" s="13">
        <v>100</v>
      </c>
      <c r="F11" s="9">
        <f t="shared" si="0"/>
        <v>1</v>
      </c>
    </row>
    <row r="12" ht="27" spans="1:6">
      <c r="A12" s="10">
        <v>4</v>
      </c>
      <c r="B12" s="12" t="s">
        <v>16</v>
      </c>
      <c r="C12" s="13" t="s">
        <v>13</v>
      </c>
      <c r="D12" s="13">
        <v>100</v>
      </c>
      <c r="E12" s="13">
        <v>100</v>
      </c>
      <c r="F12" s="9">
        <f t="shared" si="0"/>
        <v>1</v>
      </c>
    </row>
    <row r="13" ht="17" customHeight="1" spans="1:6">
      <c r="A13" s="10">
        <v>5</v>
      </c>
      <c r="B13" s="12" t="s">
        <v>17</v>
      </c>
      <c r="C13" s="13" t="s">
        <v>13</v>
      </c>
      <c r="D13" s="13">
        <v>50</v>
      </c>
      <c r="E13" s="13">
        <v>50</v>
      </c>
      <c r="F13" s="9">
        <f t="shared" si="0"/>
        <v>1</v>
      </c>
    </row>
    <row r="14" spans="1:6">
      <c r="A14" s="10">
        <v>6</v>
      </c>
      <c r="B14" s="12" t="s">
        <v>18</v>
      </c>
      <c r="C14" s="13" t="s">
        <v>19</v>
      </c>
      <c r="D14" s="13">
        <v>0.5</v>
      </c>
      <c r="E14" s="13">
        <v>0.5</v>
      </c>
      <c r="F14" s="9">
        <f t="shared" si="0"/>
        <v>1</v>
      </c>
    </row>
    <row r="15" ht="16" customHeight="1" spans="1:6">
      <c r="A15" s="10">
        <v>7</v>
      </c>
      <c r="B15" s="12" t="s">
        <v>20</v>
      </c>
      <c r="C15" s="13" t="s">
        <v>13</v>
      </c>
      <c r="D15" s="13">
        <v>100</v>
      </c>
      <c r="E15" s="14">
        <v>100</v>
      </c>
      <c r="F15" s="9">
        <f t="shared" si="0"/>
        <v>1</v>
      </c>
    </row>
    <row r="16" ht="27" spans="1:6">
      <c r="A16" s="10">
        <v>8</v>
      </c>
      <c r="B16" s="12" t="s">
        <v>21</v>
      </c>
      <c r="C16" s="13" t="s">
        <v>13</v>
      </c>
      <c r="D16" s="13">
        <v>100</v>
      </c>
      <c r="E16" s="13">
        <v>100</v>
      </c>
      <c r="F16" s="9">
        <f t="shared" si="0"/>
        <v>1</v>
      </c>
    </row>
    <row r="17" ht="31" customHeight="1" spans="1:6">
      <c r="A17" s="10">
        <v>9</v>
      </c>
      <c r="B17" s="12" t="s">
        <v>22</v>
      </c>
      <c r="C17" s="13" t="s">
        <v>13</v>
      </c>
      <c r="D17" s="13">
        <v>100</v>
      </c>
      <c r="E17" s="13">
        <v>100</v>
      </c>
      <c r="F17" s="9">
        <f t="shared" si="0"/>
        <v>1</v>
      </c>
    </row>
    <row r="18" ht="27" spans="1:6">
      <c r="A18" s="10">
        <v>10</v>
      </c>
      <c r="B18" s="12" t="s">
        <v>23</v>
      </c>
      <c r="C18" s="13" t="s">
        <v>13</v>
      </c>
      <c r="D18" s="13">
        <v>100</v>
      </c>
      <c r="E18" s="13">
        <v>100</v>
      </c>
      <c r="F18" s="9">
        <f t="shared" si="0"/>
        <v>1</v>
      </c>
    </row>
    <row r="19" ht="19" customHeight="1" spans="1:6">
      <c r="A19" s="10">
        <v>11</v>
      </c>
      <c r="B19" s="12" t="s">
        <v>24</v>
      </c>
      <c r="C19" s="13" t="s">
        <v>25</v>
      </c>
      <c r="D19" s="13">
        <v>100</v>
      </c>
      <c r="E19" s="13">
        <v>100</v>
      </c>
      <c r="F19" s="9">
        <f t="shared" si="0"/>
        <v>1</v>
      </c>
    </row>
    <row r="20" ht="27" spans="1:6">
      <c r="A20" s="10">
        <v>12</v>
      </c>
      <c r="B20" s="12" t="s">
        <v>26</v>
      </c>
      <c r="C20" s="13" t="s">
        <v>13</v>
      </c>
      <c r="D20" s="13" t="s">
        <v>27</v>
      </c>
      <c r="E20" s="13" t="s">
        <v>27</v>
      </c>
      <c r="F20" s="9">
        <v>1</v>
      </c>
    </row>
    <row r="21" ht="62" customHeight="1" spans="1:6">
      <c r="A21" s="10">
        <v>13</v>
      </c>
      <c r="B21" s="11" t="s">
        <v>28</v>
      </c>
      <c r="C21" s="13" t="s">
        <v>13</v>
      </c>
      <c r="D21" s="13">
        <v>100</v>
      </c>
      <c r="E21" s="13">
        <v>100</v>
      </c>
      <c r="F21" s="9">
        <f t="shared" ref="F21:F28" si="1">E21/D21</f>
        <v>1</v>
      </c>
    </row>
    <row r="22" spans="1:6">
      <c r="A22" s="10">
        <v>14</v>
      </c>
      <c r="B22" s="12" t="s">
        <v>29</v>
      </c>
      <c r="C22" s="13" t="s">
        <v>13</v>
      </c>
      <c r="D22" s="13">
        <v>100</v>
      </c>
      <c r="E22" s="13">
        <v>100</v>
      </c>
      <c r="F22" s="9">
        <f t="shared" si="1"/>
        <v>1</v>
      </c>
    </row>
    <row r="23" ht="20" customHeight="1" spans="1:6">
      <c r="A23" s="10">
        <v>15</v>
      </c>
      <c r="B23" s="12" t="s">
        <v>30</v>
      </c>
      <c r="C23" s="13" t="s">
        <v>13</v>
      </c>
      <c r="D23" s="13">
        <v>100</v>
      </c>
      <c r="E23" s="13">
        <v>100</v>
      </c>
      <c r="F23" s="9">
        <f t="shared" si="1"/>
        <v>1</v>
      </c>
    </row>
    <row r="24" ht="27" spans="1:6">
      <c r="A24" s="10">
        <v>16</v>
      </c>
      <c r="B24" s="12" t="s">
        <v>31</v>
      </c>
      <c r="C24" s="13" t="s">
        <v>13</v>
      </c>
      <c r="D24" s="13">
        <v>100</v>
      </c>
      <c r="E24" s="13">
        <v>100</v>
      </c>
      <c r="F24" s="9">
        <f t="shared" si="1"/>
        <v>1</v>
      </c>
    </row>
    <row r="25" ht="23" customHeight="1" spans="1:6">
      <c r="A25" s="10">
        <v>17</v>
      </c>
      <c r="B25" s="12" t="s">
        <v>32</v>
      </c>
      <c r="C25" s="13" t="s">
        <v>33</v>
      </c>
      <c r="D25" s="13">
        <v>1</v>
      </c>
      <c r="E25" s="13">
        <v>1</v>
      </c>
      <c r="F25" s="9">
        <f t="shared" si="1"/>
        <v>1</v>
      </c>
    </row>
    <row r="26" ht="45" customHeight="1" spans="1:6">
      <c r="A26" s="10">
        <v>18</v>
      </c>
      <c r="B26" s="12" t="s">
        <v>34</v>
      </c>
      <c r="C26" s="13" t="s">
        <v>13</v>
      </c>
      <c r="D26" s="13">
        <v>15</v>
      </c>
      <c r="E26" s="13">
        <v>15</v>
      </c>
      <c r="F26" s="9">
        <f t="shared" si="1"/>
        <v>1</v>
      </c>
    </row>
    <row r="27" ht="20" customHeight="1" spans="1:6">
      <c r="A27" s="10">
        <v>19</v>
      </c>
      <c r="B27" s="11" t="s">
        <v>35</v>
      </c>
      <c r="C27" s="13" t="s">
        <v>36</v>
      </c>
      <c r="D27" s="13">
        <v>0.9</v>
      </c>
      <c r="E27" s="13">
        <v>1.24</v>
      </c>
      <c r="F27" s="15">
        <f t="shared" si="1"/>
        <v>1.37777777777778</v>
      </c>
    </row>
    <row r="28" ht="23" customHeight="1" spans="1:6">
      <c r="A28" s="10">
        <v>20</v>
      </c>
      <c r="B28" s="11" t="s">
        <v>37</v>
      </c>
      <c r="C28" s="13" t="s">
        <v>25</v>
      </c>
      <c r="D28" s="13">
        <v>23</v>
      </c>
      <c r="E28" s="13">
        <v>23</v>
      </c>
      <c r="F28" s="9">
        <f t="shared" si="1"/>
        <v>1</v>
      </c>
    </row>
    <row r="29" ht="20.25" customHeight="1" spans="1:6">
      <c r="A29" s="9" t="s">
        <v>38</v>
      </c>
      <c r="B29" s="9"/>
      <c r="C29" s="9"/>
      <c r="D29" s="9"/>
      <c r="E29" s="9"/>
      <c r="F29" s="15">
        <f>SUM(F9:F28)</f>
        <v>20.3777777777778</v>
      </c>
    </row>
    <row r="30" ht="30" customHeight="1" spans="1:6">
      <c r="A30" s="9" t="s">
        <v>39</v>
      </c>
      <c r="B30" s="9"/>
      <c r="C30" s="9"/>
      <c r="D30" s="9"/>
      <c r="E30" s="9"/>
      <c r="F30" s="9">
        <v>20</v>
      </c>
    </row>
    <row r="31" ht="18.75" customHeight="1" spans="1:6">
      <c r="A31" s="9" t="s">
        <v>40</v>
      </c>
      <c r="B31" s="9"/>
      <c r="C31" s="9"/>
      <c r="D31" s="9"/>
      <c r="E31" s="9"/>
      <c r="F31" s="16">
        <f>F29/F30</f>
        <v>1.01888888888889</v>
      </c>
    </row>
    <row r="32" ht="15.75" customHeight="1" spans="1:6">
      <c r="A32" s="8" t="s">
        <v>41</v>
      </c>
      <c r="B32" s="8"/>
      <c r="C32" s="8"/>
      <c r="D32" s="8"/>
      <c r="E32" s="8"/>
      <c r="F32" s="8"/>
    </row>
    <row r="33" ht="45" customHeight="1" spans="1:6">
      <c r="A33" s="9" t="s">
        <v>6</v>
      </c>
      <c r="B33" s="9" t="s">
        <v>42</v>
      </c>
      <c r="C33" s="9"/>
      <c r="D33" s="9"/>
      <c r="E33" s="9"/>
      <c r="F33" s="9" t="s">
        <v>43</v>
      </c>
    </row>
    <row r="34" ht="22" customHeight="1" spans="1:6">
      <c r="A34" s="17">
        <v>1</v>
      </c>
      <c r="B34" s="18" t="s">
        <v>44</v>
      </c>
      <c r="C34" s="18"/>
      <c r="D34" s="18"/>
      <c r="E34" s="18"/>
      <c r="F34" s="19">
        <v>54914.1</v>
      </c>
    </row>
    <row r="35" ht="18.75" customHeight="1" spans="1:6">
      <c r="A35" s="17">
        <v>2</v>
      </c>
      <c r="B35" s="18" t="s">
        <v>45</v>
      </c>
      <c r="C35" s="18"/>
      <c r="D35" s="18"/>
      <c r="E35" s="18"/>
      <c r="F35" s="19">
        <v>51952.7</v>
      </c>
    </row>
    <row r="36" ht="21" customHeight="1" spans="1:6">
      <c r="A36" s="20">
        <v>3</v>
      </c>
      <c r="B36" s="18" t="s">
        <v>46</v>
      </c>
      <c r="C36" s="18"/>
      <c r="D36" s="18"/>
      <c r="E36" s="18"/>
      <c r="F36" s="19">
        <f>F34-F35</f>
        <v>2961.4</v>
      </c>
    </row>
    <row r="37" customHeight="1" spans="1:6">
      <c r="A37" s="20"/>
      <c r="B37" s="21" t="s">
        <v>47</v>
      </c>
      <c r="C37" s="21"/>
      <c r="D37" s="21"/>
      <c r="E37" s="21"/>
      <c r="F37" s="19"/>
    </row>
    <row r="38" ht="22" customHeight="1" spans="1:6">
      <c r="A38" s="22" t="s">
        <v>48</v>
      </c>
      <c r="B38" s="18" t="s">
        <v>49</v>
      </c>
      <c r="C38" s="18"/>
      <c r="D38" s="18"/>
      <c r="E38" s="18"/>
      <c r="F38" s="19">
        <f>4+0.7+0.5+0.2</f>
        <v>5.4</v>
      </c>
    </row>
    <row r="39" ht="23" customHeight="1" spans="1:6">
      <c r="A39" s="22" t="s">
        <v>50</v>
      </c>
      <c r="B39" s="18" t="s">
        <v>51</v>
      </c>
      <c r="C39" s="18"/>
      <c r="D39" s="18"/>
      <c r="E39" s="18"/>
      <c r="F39" s="19">
        <v>2856</v>
      </c>
    </row>
    <row r="40" ht="23" customHeight="1" spans="1:6">
      <c r="A40" s="22" t="s">
        <v>52</v>
      </c>
      <c r="B40" s="23" t="s">
        <v>53</v>
      </c>
      <c r="C40" s="23"/>
      <c r="D40" s="23"/>
      <c r="E40" s="23"/>
      <c r="F40" s="19">
        <v>100</v>
      </c>
    </row>
    <row r="41" ht="22" customHeight="1" spans="1:6">
      <c r="A41" s="22" t="s">
        <v>54</v>
      </c>
      <c r="B41" s="18" t="s">
        <v>55</v>
      </c>
      <c r="C41" s="18"/>
      <c r="D41" s="18"/>
      <c r="E41" s="18"/>
      <c r="F41" s="19" t="s">
        <v>56</v>
      </c>
    </row>
    <row r="42" ht="41" customHeight="1" spans="1:6">
      <c r="A42" s="22" t="s">
        <v>57</v>
      </c>
      <c r="B42" s="18" t="s">
        <v>58</v>
      </c>
      <c r="C42" s="18"/>
      <c r="D42" s="18"/>
      <c r="E42" s="18"/>
      <c r="F42" s="19" t="s">
        <v>56</v>
      </c>
    </row>
    <row r="43" ht="33.75" customHeight="1" spans="1:6">
      <c r="A43" s="9" t="s">
        <v>59</v>
      </c>
      <c r="B43" s="9"/>
      <c r="C43" s="9"/>
      <c r="D43" s="9"/>
      <c r="E43" s="9"/>
      <c r="F43" s="24">
        <f>F35/(F34-F36)</f>
        <v>1</v>
      </c>
    </row>
    <row r="44" ht="33.75" customHeight="1" spans="1:6">
      <c r="A44" s="9" t="s">
        <v>60</v>
      </c>
      <c r="B44" s="9"/>
      <c r="C44" s="9"/>
      <c r="D44" s="9"/>
      <c r="E44" s="9"/>
      <c r="F44" s="25">
        <f>0.6*F31+0.4*F43</f>
        <v>1.01133333333333</v>
      </c>
    </row>
    <row r="45" ht="30" customHeight="1" spans="1:6">
      <c r="A45" s="9" t="s">
        <v>61</v>
      </c>
      <c r="B45" s="9"/>
      <c r="C45" s="9"/>
      <c r="D45" s="9"/>
      <c r="E45" s="9"/>
      <c r="F45" s="26" t="s">
        <v>62</v>
      </c>
    </row>
    <row r="46" spans="1:6">
      <c r="A46" s="27"/>
      <c r="B46" s="27"/>
      <c r="C46" s="27"/>
      <c r="D46" s="27"/>
      <c r="E46" s="27"/>
      <c r="F46" s="27"/>
    </row>
    <row r="47" spans="1:1">
      <c r="A47" s="28" t="s">
        <v>63</v>
      </c>
    </row>
    <row r="48" ht="214" customHeight="1" spans="1:6">
      <c r="A48" s="29" t="s">
        <v>64</v>
      </c>
      <c r="B48" s="30"/>
      <c r="C48" s="30"/>
      <c r="D48" s="30"/>
      <c r="E48" s="30"/>
      <c r="F48" s="30"/>
    </row>
    <row r="49" ht="15.75" spans="2:5">
      <c r="B49" s="31" t="s">
        <v>65</v>
      </c>
      <c r="E49" s="31" t="s">
        <v>66</v>
      </c>
    </row>
    <row r="51" s="2" customFormat="1" spans="2:6">
      <c r="B51" s="32"/>
      <c r="C51" s="33"/>
      <c r="D51" s="33"/>
      <c r="E51" s="33"/>
      <c r="F51" s="33"/>
    </row>
  </sheetData>
  <mergeCells count="23">
    <mergeCell ref="A2:F2"/>
    <mergeCell ref="A3:F3"/>
    <mergeCell ref="A4:F4"/>
    <mergeCell ref="A5:F5"/>
    <mergeCell ref="A6:F6"/>
    <mergeCell ref="A7:F7"/>
    <mergeCell ref="A29:E29"/>
    <mergeCell ref="A30:E30"/>
    <mergeCell ref="A31:E31"/>
    <mergeCell ref="A32:F32"/>
    <mergeCell ref="B33:E33"/>
    <mergeCell ref="B34:E34"/>
    <mergeCell ref="B35:E35"/>
    <mergeCell ref="B36:E36"/>
    <mergeCell ref="B38:E38"/>
    <mergeCell ref="B39:E39"/>
    <mergeCell ref="B40:E40"/>
    <mergeCell ref="B41:E41"/>
    <mergeCell ref="B42:E42"/>
    <mergeCell ref="A43:E43"/>
    <mergeCell ref="A44:E44"/>
    <mergeCell ref="A45:E45"/>
    <mergeCell ref="A48:F48"/>
  </mergeCells>
  <pageMargins left="0.7" right="0.7" top="0.75" bottom="0.75" header="0.3" footer="0.3"/>
  <pageSetup paperSize="9" scale="53" orientation="portrait"/>
  <headerFooter/>
</worksheet>
</file>

<file path=docProps/app.xml><?xml version="1.0" encoding="utf-8"?>
<Properties xmlns="http://schemas.openxmlformats.org/officeDocument/2006/extended-properties" xmlns:vt="http://schemas.openxmlformats.org/officeDocument/2006/docPropsVTypes">
  <Company>diakov.net</Company>
  <Application>Microsoft Excel</Application>
  <HeadingPairs>
    <vt:vector size="2" baseType="variant">
      <vt:variant>
        <vt:lpstr>工作表</vt:lpstr>
      </vt:variant>
      <vt:variant>
        <vt:i4>1</vt:i4>
      </vt:variant>
    </vt:vector>
  </HeadingPairs>
  <TitlesOfParts>
    <vt:vector size="1" baseType="lpstr">
      <vt:lpstr>Сорум</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RePack by Diakov</dc:creator>
  <cp:lastModifiedBy>ZamGlavy</cp:lastModifiedBy>
  <dcterms:created xsi:type="dcterms:W3CDTF">2022-03-18T10:17:00Z</dcterms:created>
  <dcterms:modified xsi:type="dcterms:W3CDTF">2022-04-22T10:26:36Z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1049-11.2.0.11074</vt:lpwstr>
  </property>
  <property fmtid="{D5CDD505-2E9C-101B-9397-08002B2CF9AE}" pid="3" name="ICV">
    <vt:lpwstr>B1C410CBEA6A4FD3858D9FECB8D40FB6</vt:lpwstr>
  </property>
</Properties>
</file>